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906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<sst xmlns="http://schemas.openxmlformats.org/spreadsheetml/2006/main" count="356" uniqueCount="248">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</sst>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31" sqref="C3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6</v>
      </c>
      <c r="F6" s="30" t="s">
        <v>18</v>
      </c>
      <c r="G6" s="30"/>
    </row>
    <row r="7" spans="1:7" ht="42.75">
      <c r="A7" s="15" t="s">
        <v>4</v>
      </c>
      <c r="B7" s="10" t="s">
        <v>19</v>
      </c>
      <c r="C7" s="79" t="s">
        <v>5</v>
      </c>
      <c r="F7" s="31" t="s">
        <v>174</v>
      </c>
      <c r="G7" s="30"/>
    </row>
    <row r="8" spans="1:7" ht="42.75">
      <c r="A8" s="15" t="s">
        <v>8</v>
      </c>
      <c r="B8" s="10" t="s">
        <v>20</v>
      </c>
      <c r="C8" s="79" t="s">
        <v>6</v>
      </c>
      <c r="F8" s="31" t="s">
        <v>172</v>
      </c>
      <c r="G8" s="30"/>
    </row>
    <row r="9" spans="1:6" ht="14.25">
      <c r="A9" s="26" t="s">
        <v>9</v>
      </c>
      <c r="B9" s="27" t="s">
        <v>21</v>
      </c>
      <c r="C9" s="79" t="s">
        <v>6</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0.8333333333333334</v>
      </c>
    </row>
    <row r="18" spans="1:6" ht="14.25">
      <c r="A18" s="17" t="s">
        <v>29</v>
      </c>
      <c r="B18" s="16" t="s">
        <v>27</v>
      </c>
      <c r="C18" s="79" t="s">
        <v>5</v>
      </c>
      <c r="F18" s="32">
        <f>+VALUE(A25)</f>
        <v>1</v>
      </c>
    </row>
    <row r="19" spans="1:6" ht="42.75">
      <c r="A19" s="17" t="s">
        <v>30</v>
      </c>
      <c r="B19" s="16" t="s">
        <v>33</v>
      </c>
      <c r="C19" s="79" t="s">
        <v>5</v>
      </c>
      <c r="F19" s="32">
        <f>+VALUE(A32)</f>
        <v>0.25</v>
      </c>
    </row>
    <row r="20" spans="1:6" ht="28.5">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4" t="s">
        <v>32</v>
      </c>
      <c r="C22" s="105"/>
      <c r="F22" s="32">
        <f>+VALUE(A57)</f>
        <v>1</v>
      </c>
    </row>
    <row r="23" spans="1:6" ht="28.5">
      <c r="A23" s="15" t="s">
        <v>34</v>
      </c>
      <c r="B23" s="10" t="s">
        <v>36</v>
      </c>
      <c r="C23" s="79" t="s">
        <v>5</v>
      </c>
      <c r="F23" s="32" t="e">
        <f>+VALUE(A65)</f>
        <v>#VALUE!</v>
      </c>
    </row>
    <row r="24" spans="1:6" ht="28.5">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0.5</v>
      </c>
    </row>
    <row r="27" spans="1:6" ht="14.25">
      <c r="A27" s="29" t="s">
        <v>39</v>
      </c>
      <c r="B27" s="115" t="s">
        <v>40</v>
      </c>
      <c r="C27" s="116"/>
      <c r="F27" s="32">
        <f>+VALUE(A103)</f>
        <v>0.25</v>
      </c>
    </row>
    <row r="28" spans="1:6" ht="28.5">
      <c r="A28" s="15" t="s">
        <v>42</v>
      </c>
      <c r="B28" s="10" t="s">
        <v>44</v>
      </c>
      <c r="C28" s="79" t="s">
        <v>5</v>
      </c>
      <c r="F28" s="32">
        <f>+VALUE(A106)</f>
        <v>1</v>
      </c>
    </row>
    <row r="29" spans="1:3" ht="42.75">
      <c r="A29" s="15" t="s">
        <v>43</v>
      </c>
      <c r="B29" s="10" t="s">
        <v>45</v>
      </c>
      <c r="C29" s="79" t="s">
        <v>6</v>
      </c>
    </row>
    <row r="30" spans="1:3" ht="14.25">
      <c r="A30" s="15" t="s">
        <v>47</v>
      </c>
      <c r="B30" s="10" t="s">
        <v>21</v>
      </c>
      <c r="C30" s="79" t="s">
        <v>6</v>
      </c>
    </row>
    <row r="31" spans="1:3" ht="14.2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18</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18</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15" t="s">
        <v>77</v>
      </c>
      <c r="C52" s="116"/>
    </row>
    <row r="53" spans="1:3" ht="28.5">
      <c r="A53" s="15" t="s">
        <v>82</v>
      </c>
      <c r="B53" s="10" t="s">
        <v>243</v>
      </c>
      <c r="C53" s="79" t="s">
        <v>18</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15" t="s">
        <v>123</v>
      </c>
      <c r="C66" s="116"/>
    </row>
    <row r="67" spans="1:3" ht="28.5">
      <c r="A67" s="15" t="s">
        <v>105</v>
      </c>
      <c r="B67" s="10" t="s">
        <v>101</v>
      </c>
      <c r="C67" s="79" t="s">
        <v>227</v>
      </c>
    </row>
    <row r="68" spans="1:3" ht="42.75">
      <c r="A68" s="15" t="s">
        <v>106</v>
      </c>
      <c r="B68" s="10" t="s">
        <v>102</v>
      </c>
      <c r="C68" s="79" t="s">
        <v>5</v>
      </c>
    </row>
    <row r="69" spans="1:3" ht="14.25">
      <c r="A69" s="15" t="s">
        <v>107</v>
      </c>
      <c r="B69" s="10" t="s">
        <v>103</v>
      </c>
      <c r="C69" s="79" t="s">
        <v>227</v>
      </c>
    </row>
    <row r="70" spans="1:3" ht="14.25">
      <c r="A70" s="15" t="s">
        <v>108</v>
      </c>
      <c r="B70" s="10" t="s">
        <v>104</v>
      </c>
      <c r="C70" s="79" t="s">
        <v>227</v>
      </c>
    </row>
    <row r="71" spans="1:3" ht="24.75" customHeight="1">
      <c r="A71" s="101">
        <f>_xlfn.IFERROR((COUNTIF(C67:C70,"Da")+(COUNTIF(C67:C70,"Djelomično")/2))/((COUNTIF(C67:C70,"Da")+COUNTIF(C67:C70,"Ne")+COUNTIF(C67:C70,"Djelomično"))),"Nije primjenjivo")</f>
        <v>0.625</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5</v>
      </c>
    </row>
    <row r="82" spans="1:3" ht="14.25">
      <c r="A82" s="15" t="s">
        <v>135</v>
      </c>
      <c r="B82" s="10" t="s">
        <v>125</v>
      </c>
      <c r="C82" s="79" t="s">
        <v>6</v>
      </c>
    </row>
    <row r="83" spans="1:3" ht="14.25">
      <c r="A83" s="15" t="s">
        <v>136</v>
      </c>
      <c r="B83" s="10" t="s">
        <v>126</v>
      </c>
      <c r="C83" s="79" t="s">
        <v>6</v>
      </c>
    </row>
    <row r="84" spans="1:3" ht="28.5">
      <c r="A84" s="15" t="s">
        <v>137</v>
      </c>
      <c r="B84" s="10" t="s">
        <v>127</v>
      </c>
      <c r="C84" s="79" t="s">
        <v>6</v>
      </c>
    </row>
    <row r="85" spans="1:3" ht="28.5">
      <c r="A85" s="15" t="s">
        <v>138</v>
      </c>
      <c r="B85" s="10" t="s">
        <v>128</v>
      </c>
      <c r="C85" s="79" t="s">
        <v>5</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5</v>
      </c>
    </row>
    <row r="90" spans="1:3" ht="28.5">
      <c r="A90" s="15" t="s">
        <v>143</v>
      </c>
      <c r="B90" s="10" t="s">
        <v>132</v>
      </c>
      <c r="C90" s="79" t="s">
        <v>6</v>
      </c>
    </row>
    <row r="91" spans="1:3" ht="57">
      <c r="A91" s="15" t="s">
        <v>144</v>
      </c>
      <c r="B91" s="10" t="s">
        <v>133</v>
      </c>
      <c r="C91" s="79" t="s">
        <v>5</v>
      </c>
    </row>
    <row r="92" spans="1:3" ht="24.75" customHeight="1">
      <c r="A92" s="101">
        <f>_xlfn.IFERROR((COUNTIF(C81:C91,"Da")+(COUNTIF(C81:C91,"Djelomično")/2))/((COUNTIF(C81:C91,"Da")+COUNTIF(C81:C91,"Ne")+COUNTIF(C81:C91,"Djelomično"))),"Nije primjenjivo")</f>
        <v>0.5</v>
      </c>
      <c r="B92" s="102"/>
      <c r="C92" s="103"/>
    </row>
    <row r="93" spans="1:3" ht="24.75" customHeight="1">
      <c r="A93" s="14" t="s">
        <v>151</v>
      </c>
      <c r="B93" s="104" t="s">
        <v>152</v>
      </c>
      <c r="C93" s="105"/>
    </row>
    <row r="94" spans="1:3" ht="14.25">
      <c r="A94" s="15" t="s">
        <v>163</v>
      </c>
      <c r="B94" s="10" t="s">
        <v>153</v>
      </c>
      <c r="C94" s="79" t="s">
        <v>6</v>
      </c>
    </row>
    <row r="95" spans="1:3" ht="14.25">
      <c r="A95" s="15" t="s">
        <v>164</v>
      </c>
      <c r="B95" s="10" t="s">
        <v>154</v>
      </c>
      <c r="C95" s="79" t="s">
        <v>6</v>
      </c>
    </row>
    <row r="96" spans="1:3" ht="28.5">
      <c r="A96" s="15" t="s">
        <v>165</v>
      </c>
      <c r="B96" s="10" t="s">
        <v>155</v>
      </c>
      <c r="C96" s="79" t="s">
        <v>6</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0.5</v>
      </c>
      <c r="D14" s="81"/>
    </row>
    <row r="15" spans="1:4" s="34" customFormat="1" ht="39.75" customHeight="1">
      <c r="A15" s="44" t="s">
        <v>151</v>
      </c>
      <c r="B15" s="36" t="s">
        <v>152</v>
      </c>
      <c r="C15" s="40">
        <f>+Upitnik!A103</f>
        <v>0.25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Učenik</cp:lastModifiedBy>
  <cp:lastPrinted>2019-12-05T14:42:35Z</cp:lastPrinted>
  <dcterms:created xsi:type="dcterms:W3CDTF">2012-05-21T15:07:27Z</dcterms:created>
  <dcterms:modified xsi:type="dcterms:W3CDTF">2023-07-28T08:47:20Z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